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5.06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5" i="1" l="1"/>
  <c r="I275" i="1"/>
  <c r="I279" i="1" l="1"/>
  <c r="I28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J279" i="1"/>
  <c r="J283" i="1"/>
</calcChain>
</file>

<file path=xl/sharedStrings.xml><?xml version="1.0" encoding="utf-8"?>
<sst xmlns="http://schemas.openxmlformats.org/spreadsheetml/2006/main" count="2428" uniqueCount="650">
  <si>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</si>
  <si>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</si>
  <si>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</si>
  <si>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</si>
  <si>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</si>
  <si>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</si>
  <si>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</si>
  <si>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</si>
  <si>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</si>
  <si>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</si>
  <si>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</si>
  <si>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</si>
  <si>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</si>
  <si>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</si>
  <si>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</si>
  <si>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</si>
  <si>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</si>
  <si>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</si>
  <si>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</si>
  <si>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</si>
  <si>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</si>
  <si>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</si>
  <si>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</si>
  <si>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</si>
  <si>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</si>
  <si>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</si>
  <si>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</si>
  <si>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</si>
  <si>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</si>
  <si>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</si>
  <si>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</si>
  <si>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</si>
  <si>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</si>
  <si>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</si>
  <si>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</si>
  <si>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</si>
  <si>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</si>
  <si>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</si>
  <si>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</si>
  <si>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</si>
  <si>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</si>
  <si>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</si>
  <si>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</si>
  <si>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</si>
  <si>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</si>
  <si>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</si>
  <si>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</si>
  <si>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</si>
  <si>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</si>
  <si>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</si>
  <si>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</si>
  <si>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</si>
  <si>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</si>
  <si>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</si>
  <si>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</si>
  <si>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</si>
  <si>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</si>
  <si>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</si>
  <si>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</si>
  <si>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</si>
  <si>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</si>
  <si>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</si>
  <si>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</si>
  <si>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</si>
  <si>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</si>
  <si>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</si>
  <si>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</si>
  <si>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</si>
  <si>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</si>
  <si>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</si>
  <si>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</si>
  <si>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</si>
  <si>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</si>
  <si>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</si>
  <si>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</si>
  <si>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</si>
  <si>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</si>
  <si>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</si>
  <si>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</si>
  <si>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</si>
  <si>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</si>
  <si>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</si>
  <si>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</si>
  <si>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</si>
  <si>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</si>
  <si>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</si>
  <si>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</si>
  <si>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</si>
  <si>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</si>
  <si>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</si>
  <si>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</si>
  <si>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</si>
  <si>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</si>
  <si>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</si>
  <si>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</si>
  <si>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</si>
  <si>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</si>
  <si>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</si>
  <si>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</si>
  <si>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</si>
  <si>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</si>
  <si>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</si>
  <si>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</si>
  <si>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</si>
  <si>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</si>
  <si>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</si>
  <si>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</si>
  <si>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</si>
  <si>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</si>
  <si>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</si>
  <si>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</si>
  <si>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</si>
  <si>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</si>
  <si>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</si>
  <si>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</si>
  <si>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</si>
  <si>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</si>
  <si>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</si>
  <si>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</si>
  <si>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</si>
  <si>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</si>
  <si>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</si>
  <si>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</si>
  <si>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</si>
  <si>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</si>
  <si>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</si>
  <si>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</si>
  <si>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</si>
  <si>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</si>
  <si>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</si>
  <si>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</si>
  <si>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</si>
  <si>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</si>
  <si>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</si>
  <si>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</si>
  <si>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</si>
  <si>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</si>
  <si>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</si>
  <si>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</si>
  <si>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</si>
  <si>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</si>
  <si>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</si>
  <si>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</si>
  <si>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</si>
  <si>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</si>
  <si>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</si>
  <si>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</si>
  <si>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</si>
  <si>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</si>
  <si>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</si>
  <si>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</si>
  <si>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</si>
  <si>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</si>
  <si>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</si>
  <si>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</si>
  <si>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</si>
  <si>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</si>
  <si>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</si>
  <si>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</si>
  <si>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</si>
  <si>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</si>
  <si>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</si>
  <si>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</si>
  <si>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</si>
  <si>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</si>
  <si>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</si>
  <si>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</si>
  <si>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</si>
  <si>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</si>
  <si>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</si>
  <si>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</si>
  <si>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</si>
  <si>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</si>
  <si>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</si>
  <si>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</si>
  <si>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</si>
  <si>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</si>
  <si>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</si>
  <si>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</si>
  <si>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</si>
  <si>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</si>
  <si>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</si>
  <si>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</si>
  <si>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</si>
  <si>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</si>
  <si>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</si>
  <si>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</si>
  <si>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</si>
  <si>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</si>
  <si>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</si>
  <si>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</si>
  <si>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</si>
  <si>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</si>
  <si>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</si>
  <si>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</si>
  <si>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</si>
  <si>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</si>
  <si>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</si>
  <si>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</si>
  <si>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</si>
  <si>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</si>
  <si>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</si>
  <si>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</si>
  <si>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</si>
  <si>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</si>
  <si>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</si>
  <si>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</si>
  <si>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</si>
  <si>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</si>
  <si>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</si>
  <si>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</si>
  <si>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</si>
  <si>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</si>
  <si>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</si>
  <si>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</si>
  <si>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</si>
  <si>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</si>
  <si>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</si>
  <si>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</si>
  <si>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</si>
  <si>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</si>
  <si>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</si>
  <si>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</si>
  <si>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</si>
  <si>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</si>
  <si>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</si>
  <si>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</si>
  <si>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</si>
  <si>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</si>
  <si>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</si>
  <si>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</si>
  <si>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</si>
  <si>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</si>
  <si>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</si>
  <si>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</si>
  <si>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</si>
  <si>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</si>
  <si>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</si>
  <si>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</si>
  <si>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</si>
  <si>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</si>
  <si>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</si>
  <si>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</si>
  <si>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</si>
  <si>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</si>
  <si>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</si>
  <si>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</si>
  <si>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</si>
  <si>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</si>
  <si>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</si>
  <si>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</si>
  <si>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</si>
  <si>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</si>
  <si>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</si>
  <si>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</si>
  <si>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</si>
  <si>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</si>
  <si>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</si>
  <si>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</si>
  <si>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</si>
  <si>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</si>
  <si>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</si>
  <si>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</si>
  <si>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</si>
  <si>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</si>
  <si>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</si>
  <si>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</si>
  <si>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</si>
  <si>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</si>
  <si>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</si>
  <si>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</si>
  <si>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</si>
  <si>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</si>
  <si>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</si>
  <si>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</si>
  <si>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</si>
  <si>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</si>
  <si>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</si>
  <si>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</si>
  <si>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</si>
  <si>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</si>
  <si>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</si>
  <si>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</si>
  <si>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</si>
  <si>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</si>
  <si>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</si>
  <si>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</si>
  <si>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</si>
  <si>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</si>
  <si>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</si>
  <si>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</si>
  <si>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</si>
  <si>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</si>
  <si>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</si>
  <si>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</si>
  <si>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</si>
  <si>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</si>
  <si>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</si>
  <si>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</si>
  <si>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</si>
  <si>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</si>
  <si>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</si>
  <si>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</si>
  <si>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</si>
  <si>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</si>
  <si>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</si>
  <si>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</si>
  <si>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</si>
  <si>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</si>
  <si>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</si>
  <si>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</si>
  <si>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</si>
  <si>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</si>
  <si>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</si>
  <si>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</si>
  <si>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</si>
  <si>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</si>
  <si>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</si>
  <si>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</si>
  <si>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</si>
  <si>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</si>
  <si>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</si>
  <si>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</si>
  <si>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</si>
  <si>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</si>
  <si>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</si>
  <si>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</si>
  <si>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</si>
  <si>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</si>
  <si>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</si>
  <si>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</si>
  <si>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</si>
  <si>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</si>
  <si>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</si>
  <si>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</si>
  <si>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</si>
  <si>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</si>
  <si>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</si>
  <si>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</si>
  <si>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</si>
  <si>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</si>
  <si>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</si>
  <si>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</si>
  <si>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</si>
  <si>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</si>
  <si>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</si>
  <si>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</si>
  <si>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</si>
  <si>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</si>
  <si>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</si>
  <si>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</si>
  <si>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</si>
  <si>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</si>
  <si>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</si>
  <si>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</si>
  <si>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</si>
  <si>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</si>
  <si>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</si>
  <si>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</si>
  <si>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</si>
  <si>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</si>
  <si>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</si>
  <si>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</si>
  <si>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</si>
  <si>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</si>
  <si>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</si>
  <si>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</si>
  <si>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</si>
  <si>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</si>
  <si>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</si>
  <si>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</si>
  <si>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</si>
  <si>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</si>
  <si>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</si>
  <si>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</si>
  <si>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</si>
  <si>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</si>
  <si>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</si>
  <si>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</si>
  <si>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</si>
  <si>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</si>
  <si>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</si>
  <si>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</si>
  <si>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</si>
  <si>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</si>
  <si>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</si>
  <si>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</si>
  <si>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</si>
  <si>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</si>
  <si>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</si>
  <si>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</si>
  <si>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</si>
  <si>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</si>
  <si>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</si>
  <si>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</si>
  <si>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</si>
  <si>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</si>
  <si>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</si>
  <si>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</si>
  <si>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</si>
  <si>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</si>
  <si>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</si>
  <si>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</si>
  <si>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</si>
  <si>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</si>
  <si>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</si>
  <si>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</si>
  <si>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</si>
  <si>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</si>
  <si>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</si>
  <si>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</si>
  <si>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</si>
  <si>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</si>
  <si>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</si>
  <si>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</si>
  <si>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</si>
  <si>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</si>
  <si>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</si>
  <si>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</si>
  <si>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</si>
  <si>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</si>
  <si>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</si>
  <si>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</si>
  <si>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</si>
  <si>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</si>
  <si>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</si>
  <si>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</si>
  <si>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</si>
  <si>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</si>
  <si>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</si>
  <si>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</si>
  <si>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</si>
  <si>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</si>
  <si>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</si>
  <si>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</si>
  <si>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</si>
  <si>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</si>
  <si>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</si>
  <si>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</si>
  <si>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</si>
  <si>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</si>
  <si>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</si>
  <si>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</si>
  <si>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</si>
  <si>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</si>
  <si>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</si>
  <si>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</si>
  <si>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</si>
  <si>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</si>
  <si>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</si>
  <si>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</si>
  <si>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</si>
  <si>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</si>
  <si>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</si>
  <si>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</si>
  <si>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</si>
  <si>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</si>
  <si>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</si>
  <si>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</si>
  <si>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</si>
  <si>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</si>
  <si>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</si>
  <si>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</si>
  <si>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</si>
  <si>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</si>
  <si>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</si>
  <si>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</si>
  <si>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</si>
  <si>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</si>
  <si>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</si>
  <si>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</si>
  <si>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</si>
  <si>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</si>
  <si>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</si>
  <si>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</si>
  <si>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</si>
  <si>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</si>
  <si>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</si>
  <si>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</si>
  <si>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</si>
  <si>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</si>
  <si>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</si>
  <si>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</si>
  <si>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</si>
  <si>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</si>
  <si>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</si>
  <si>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</si>
  <si>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</si>
  <si>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</si>
  <si>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</si>
  <si>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</si>
  <si>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</si>
  <si>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</si>
  <si>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</si>
  <si>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</si>
  <si>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</si>
  <si>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</si>
  <si>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</si>
  <si>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</si>
  <si>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</si>
  <si>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</si>
  <si>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</si>
  <si>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</si>
  <si>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</si>
  <si>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</si>
  <si>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</si>
  <si>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</si>
  <si>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</si>
  <si>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</si>
  <si>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</si>
  <si>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</si>
  <si>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</si>
  <si>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</si>
  <si>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</si>
  <si>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</si>
  <si>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</si>
  <si>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</si>
  <si>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</si>
  <si>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</si>
  <si>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</si>
  <si>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</si>
  <si>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</si>
  <si>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</si>
  <si>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</si>
  <si>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</si>
  <si>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</si>
  <si>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</si>
  <si>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</si>
  <si>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</si>
  <si>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</si>
  <si>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</si>
  <si>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</si>
  <si>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</si>
  <si>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</si>
  <si>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</si>
  <si>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</si>
  <si>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</si>
  <si>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</si>
  <si>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</si>
  <si>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</si>
  <si>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</si>
  <si>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</si>
  <si>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</si>
  <si>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</si>
  <si>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</si>
  <si>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</si>
  <si>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</si>
  <si>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</si>
  <si>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</si>
  <si>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</si>
  <si>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</si>
  <si>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</si>
  <si>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</si>
  <si>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</si>
  <si>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</si>
  <si>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</si>
  <si>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</si>
  <si>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</si>
  <si>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</si>
  <si>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</si>
  <si>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</si>
  <si>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</si>
  <si>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</si>
  <si>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</si>
  <si>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</si>
  <si>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</si>
  <si>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</si>
  <si>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</si>
  <si>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</si>
  <si>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</si>
  <si>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</si>
  <si>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</si>
  <si>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</si>
  <si>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</si>
  <si>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</si>
  <si>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</si>
  <si>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</si>
  <si>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</si>
  <si>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</si>
  <si>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</si>
  <si>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</si>
  <si>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</si>
  <si>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</si>
  <si>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</si>
  <si>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</si>
  <si>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</si>
  <si>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</si>
  <si>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</si>
  <si>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</si>
  <si>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</si>
  <si>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</si>
  <si>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</si>
  <si>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</si>
  <si>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</si>
  <si>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</si>
  <si>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</si>
  <si>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</si>
  <si>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</si>
  <si>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</si>
  <si>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</si>
  <si>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</si>
  <si>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</si>
  <si>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</si>
  <si>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</si>
  <si>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</si>
  <si>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</si>
  <si>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</si>
  <si>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</si>
  <si>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</si>
  <si>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</si>
  <si>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</si>
  <si>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</si>
  <si>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</si>
  <si>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</si>
  <si>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</si>
  <si>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</si>
  <si>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</si>
  <si>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Astana Grand Trade</t>
  </si>
  <si>
    <t>Расширение деятельности по выращиванию зерновых культур (инвестиции)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</si>
  <si>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</si>
  <si>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</si>
  <si>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</si>
  <si>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 xml:space="preserve">асширение деятельности по производству ювелирных изделий. </t>
  </si>
  <si>
    <t>"МАСТЕР - ЮВЕЛИР"</t>
  </si>
  <si>
    <t>32120-Производство ювелирных изделий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</si>
  <si>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</si>
  <si>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</si>
  <si>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</si>
  <si>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</si>
  <si>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</si>
  <si>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</si>
  <si>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</si>
  <si>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</si>
  <si>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</si>
  <si>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</si>
  <si>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</si>
  <si>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</si>
  <si>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</si>
  <si>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</si>
  <si>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</si>
  <si>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Информация по подписанным Фондом проектам в рамках Механизма кредитования приоритетных проектов по состоянию на 25.06.2021г.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</si>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</sst>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164" fontId="3" fillId="6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0"/>
  <sheetViews>
    <sheetView tabSelected="1" zoomScale="60" zoomScaleNormal="60" workbookViewId="0">
      <pane xSplit="2" ySplit="3" topLeftCell="C263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8" t="s">
        <v>640</v>
      </c>
      <c r="B1" s="68"/>
      <c r="C1" s="68"/>
      <c r="D1" s="68"/>
      <c r="E1" s="69"/>
      <c r="F1" s="68"/>
      <c r="G1" s="68"/>
      <c r="H1" s="68"/>
      <c r="I1" s="68"/>
      <c r="J1" s="69"/>
      <c r="K1" s="68"/>
      <c r="L1" s="68"/>
      <c r="M1" s="68"/>
      <c r="N1" s="68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597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597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597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597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597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597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597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597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597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597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597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580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597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580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580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580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597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597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597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597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597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597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597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597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597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597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597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597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580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580</v>
      </c>
      <c r="C134" s="18" t="s">
        <v>597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580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597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75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597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597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597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597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597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597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597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597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597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597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597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597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597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597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597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580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597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61" si="3">A197+1</f>
        <v>195</v>
      </c>
      <c r="B198" s="8" t="s">
        <v>580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597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597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597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597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597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597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597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597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>
        <v>44195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529</v>
      </c>
      <c r="F214" s="7" t="s">
        <v>530</v>
      </c>
      <c r="G214" s="54" t="s">
        <v>8</v>
      </c>
      <c r="H214" s="53" t="s">
        <v>531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532</v>
      </c>
      <c r="F215" s="7" t="s">
        <v>162</v>
      </c>
      <c r="G215" s="54" t="s">
        <v>8</v>
      </c>
      <c r="H215" s="53" t="s">
        <v>533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534</v>
      </c>
      <c r="F216" s="7" t="s">
        <v>535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536</v>
      </c>
      <c r="F217" s="7" t="s">
        <v>537</v>
      </c>
      <c r="G217" s="54" t="s">
        <v>8</v>
      </c>
      <c r="H217" s="53" t="s">
        <v>538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539</v>
      </c>
      <c r="F218" s="7" t="s">
        <v>540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>
        <v>44357</v>
      </c>
      <c r="M218" s="7" t="s">
        <v>23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541</v>
      </c>
      <c r="F219" s="7" t="s">
        <v>542</v>
      </c>
      <c r="G219" s="54" t="s">
        <v>545</v>
      </c>
      <c r="H219" s="53" t="s">
        <v>546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543</v>
      </c>
      <c r="F220" s="7" t="s">
        <v>544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543</v>
      </c>
      <c r="F221" s="7" t="s">
        <v>544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597</v>
      </c>
      <c r="D222" s="30" t="s">
        <v>216</v>
      </c>
      <c r="E222" s="8" t="s">
        <v>547</v>
      </c>
      <c r="F222" s="7" t="s">
        <v>548</v>
      </c>
      <c r="G222" s="54" t="s">
        <v>545</v>
      </c>
      <c r="H222" s="53" t="s">
        <v>549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550</v>
      </c>
      <c r="F223" s="7" t="s">
        <v>551</v>
      </c>
      <c r="G223" s="54" t="s">
        <v>120</v>
      </c>
      <c r="H223" s="53" t="s">
        <v>552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597</v>
      </c>
      <c r="D224" s="30" t="s">
        <v>216</v>
      </c>
      <c r="E224" s="8" t="s">
        <v>553</v>
      </c>
      <c r="F224" s="7" t="s">
        <v>554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555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>
        <v>44274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556</v>
      </c>
      <c r="F226" s="7" t="s">
        <v>558</v>
      </c>
      <c r="G226" s="54" t="s">
        <v>120</v>
      </c>
      <c r="H226" s="53" t="s">
        <v>557</v>
      </c>
      <c r="I226" s="12">
        <v>171000000</v>
      </c>
      <c r="J226" s="13">
        <v>81100000</v>
      </c>
      <c r="K226" s="11">
        <v>44242</v>
      </c>
      <c r="L226" s="11">
        <v>44369</v>
      </c>
      <c r="M226" s="16" t="s">
        <v>23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559</v>
      </c>
      <c r="F227" s="7" t="s">
        <v>560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11">
        <v>44330</v>
      </c>
      <c r="M227" s="7" t="s">
        <v>23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561</v>
      </c>
      <c r="F228" s="7" t="s">
        <v>562</v>
      </c>
      <c r="G228" s="7" t="s">
        <v>8</v>
      </c>
      <c r="H228" s="7" t="s">
        <v>563</v>
      </c>
      <c r="I228" s="61">
        <v>1670085000</v>
      </c>
      <c r="J228" s="62">
        <v>835042500</v>
      </c>
      <c r="K228" s="11">
        <v>44239</v>
      </c>
      <c r="L228" s="11">
        <v>44330</v>
      </c>
      <c r="M228" s="7" t="s">
        <v>23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564</v>
      </c>
      <c r="F229" s="7" t="s">
        <v>565</v>
      </c>
      <c r="G229" s="7" t="s">
        <v>120</v>
      </c>
      <c r="H229" s="7" t="s">
        <v>566</v>
      </c>
      <c r="I229" s="61">
        <v>20000000</v>
      </c>
      <c r="J229" s="62">
        <v>10000000</v>
      </c>
      <c r="K229" s="11">
        <v>44265</v>
      </c>
      <c r="L229" s="11">
        <v>44285</v>
      </c>
      <c r="M229" s="7" t="s">
        <v>23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567</v>
      </c>
      <c r="F230" s="7" t="s">
        <v>568</v>
      </c>
      <c r="G230" s="7" t="s">
        <v>120</v>
      </c>
      <c r="H230" s="7" t="s">
        <v>552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569</v>
      </c>
      <c r="F231" s="7" t="s">
        <v>570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569</v>
      </c>
      <c r="F232" s="7" t="s">
        <v>570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571</v>
      </c>
      <c r="F233" s="7" t="s">
        <v>572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 t="s">
        <v>47</v>
      </c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574</v>
      </c>
      <c r="F234" s="7" t="s">
        <v>573</v>
      </c>
      <c r="G234" s="7" t="s">
        <v>545</v>
      </c>
      <c r="H234" s="7" t="s">
        <v>575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597</v>
      </c>
      <c r="D235" s="7" t="s">
        <v>216</v>
      </c>
      <c r="E235" s="8" t="s">
        <v>577</v>
      </c>
      <c r="F235" s="7" t="s">
        <v>578</v>
      </c>
      <c r="G235" s="7" t="s">
        <v>8</v>
      </c>
      <c r="H235" s="7" t="s">
        <v>576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387</v>
      </c>
      <c r="D236" s="7" t="s">
        <v>216</v>
      </c>
      <c r="E236" s="8" t="s">
        <v>632</v>
      </c>
      <c r="F236" s="7" t="s">
        <v>633</v>
      </c>
      <c r="G236" s="7" t="s">
        <v>634</v>
      </c>
      <c r="H236" s="7" t="s">
        <v>635</v>
      </c>
      <c r="I236" s="61">
        <v>134000000</v>
      </c>
      <c r="J236" s="62">
        <v>67000000</v>
      </c>
      <c r="K236" s="11">
        <v>44315</v>
      </c>
      <c r="L236" s="11">
        <v>44361</v>
      </c>
      <c r="M236" s="7" t="s">
        <v>23</v>
      </c>
      <c r="N236" s="61" t="s">
        <v>16</v>
      </c>
    </row>
    <row r="237" spans="1:15" ht="45" x14ac:dyDescent="0.25">
      <c r="A237" s="8">
        <f t="shared" si="3"/>
        <v>234</v>
      </c>
      <c r="B237" s="7" t="s">
        <v>580</v>
      </c>
      <c r="C237" s="7" t="s">
        <v>385</v>
      </c>
      <c r="D237" s="7" t="s">
        <v>216</v>
      </c>
      <c r="E237" s="8" t="s">
        <v>579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581</v>
      </c>
      <c r="F238" s="7" t="s">
        <v>582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583</v>
      </c>
      <c r="F239" s="7" t="s">
        <v>584</v>
      </c>
      <c r="G239" s="7" t="s">
        <v>8</v>
      </c>
      <c r="H239" s="7" t="s">
        <v>585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586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597</v>
      </c>
      <c r="D241" s="7" t="s">
        <v>216</v>
      </c>
      <c r="E241" s="8" t="s">
        <v>587</v>
      </c>
      <c r="F241" s="7" t="s">
        <v>588</v>
      </c>
      <c r="G241" s="7" t="s">
        <v>545</v>
      </c>
      <c r="H241" s="7" t="s">
        <v>589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590</v>
      </c>
      <c r="F242" s="7" t="s">
        <v>591</v>
      </c>
      <c r="G242" s="7" t="s">
        <v>120</v>
      </c>
      <c r="H242" s="7" t="s">
        <v>566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45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592</v>
      </c>
      <c r="F243" s="7" t="s">
        <v>593</v>
      </c>
      <c r="G243" s="7" t="s">
        <v>8</v>
      </c>
      <c r="H243" s="7" t="s">
        <v>594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597</v>
      </c>
      <c r="D244" s="7" t="s">
        <v>216</v>
      </c>
      <c r="E244" s="8" t="s">
        <v>595</v>
      </c>
      <c r="F244" s="7" t="s">
        <v>596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597</v>
      </c>
      <c r="D245" s="7" t="s">
        <v>216</v>
      </c>
      <c r="E245" s="8" t="s">
        <v>595</v>
      </c>
      <c r="F245" s="7" t="s">
        <v>596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>
        <v>44322.511805555558</v>
      </c>
      <c r="M245" s="7" t="s">
        <v>23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598</v>
      </c>
      <c r="F246" s="7" t="s">
        <v>599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>
        <v>44355</v>
      </c>
      <c r="M246" s="7" t="s">
        <v>23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600</v>
      </c>
      <c r="F247" s="7" t="s">
        <v>601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>
        <v>44328.71875</v>
      </c>
      <c r="M247" s="7" t="s">
        <v>23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597</v>
      </c>
      <c r="D248" s="7" t="s">
        <v>216</v>
      </c>
      <c r="E248" s="8" t="s">
        <v>602</v>
      </c>
      <c r="F248" s="7" t="s">
        <v>603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597</v>
      </c>
      <c r="D249" s="7" t="s">
        <v>216</v>
      </c>
      <c r="E249" s="8" t="s">
        <v>587</v>
      </c>
      <c r="F249" s="7" t="s">
        <v>588</v>
      </c>
      <c r="G249" s="7" t="s">
        <v>545</v>
      </c>
      <c r="H249" s="7" t="s">
        <v>589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604</v>
      </c>
      <c r="F250" s="7" t="s">
        <v>83</v>
      </c>
      <c r="G250" s="7" t="s">
        <v>8</v>
      </c>
      <c r="H250" s="7" t="s">
        <v>607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605</v>
      </c>
      <c r="F251" s="7" t="s">
        <v>606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597</v>
      </c>
      <c r="D252" s="7" t="s">
        <v>216</v>
      </c>
      <c r="E252" s="8" t="s">
        <v>608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>
        <v>44349</v>
      </c>
      <c r="M252" s="7" t="s">
        <v>23</v>
      </c>
      <c r="N252" s="62" t="s">
        <v>16</v>
      </c>
    </row>
    <row r="253" spans="1:14" ht="38.1" customHeight="1" x14ac:dyDescent="0.25">
      <c r="A253" s="8">
        <f t="shared" si="3"/>
        <v>250</v>
      </c>
      <c r="B253" s="7" t="s">
        <v>80</v>
      </c>
      <c r="C253" s="7" t="s">
        <v>386</v>
      </c>
      <c r="D253" s="7" t="s">
        <v>216</v>
      </c>
      <c r="E253" s="8" t="s">
        <v>609</v>
      </c>
      <c r="F253" s="7" t="s">
        <v>611</v>
      </c>
      <c r="G253" s="7" t="s">
        <v>8</v>
      </c>
      <c r="H253" s="7" t="s">
        <v>610</v>
      </c>
      <c r="I253" s="61">
        <v>260000000</v>
      </c>
      <c r="J253" s="62">
        <v>127122640</v>
      </c>
      <c r="K253" s="11">
        <v>44328</v>
      </c>
      <c r="L253" s="11">
        <v>44357</v>
      </c>
      <c r="M253" s="7" t="s">
        <v>23</v>
      </c>
      <c r="N253" s="62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612</v>
      </c>
      <c r="F254" s="7" t="s">
        <v>200</v>
      </c>
      <c r="G254" s="7" t="s">
        <v>545</v>
      </c>
      <c r="H254" s="7" t="s">
        <v>613</v>
      </c>
      <c r="I254" s="61">
        <v>20000000</v>
      </c>
      <c r="J254" s="62">
        <v>10000000</v>
      </c>
      <c r="K254" s="11">
        <v>44327</v>
      </c>
      <c r="L254" s="11">
        <v>44342.696527777778</v>
      </c>
      <c r="M254" s="7" t="s">
        <v>23</v>
      </c>
      <c r="N254" s="62" t="s">
        <v>16</v>
      </c>
    </row>
    <row r="255" spans="1:14" ht="38.1" customHeight="1" x14ac:dyDescent="0.25">
      <c r="A255" s="8">
        <f t="shared" si="3"/>
        <v>252</v>
      </c>
      <c r="B255" s="7" t="s">
        <v>9</v>
      </c>
      <c r="C255" s="7" t="s">
        <v>386</v>
      </c>
      <c r="D255" s="7" t="s">
        <v>216</v>
      </c>
      <c r="E255" s="8" t="s">
        <v>612</v>
      </c>
      <c r="F255" s="7" t="s">
        <v>200</v>
      </c>
      <c r="G255" s="7" t="s">
        <v>545</v>
      </c>
      <c r="H255" s="7" t="s">
        <v>613</v>
      </c>
      <c r="I255" s="61">
        <v>20000000</v>
      </c>
      <c r="J255" s="62">
        <v>10000000</v>
      </c>
      <c r="K255" s="11">
        <v>44327</v>
      </c>
      <c r="L255" s="11">
        <v>44342.695833333331</v>
      </c>
      <c r="M255" s="7" t="s">
        <v>23</v>
      </c>
      <c r="N255" s="62" t="s">
        <v>16</v>
      </c>
    </row>
    <row r="256" spans="1:14" ht="38.1" customHeight="1" x14ac:dyDescent="0.25">
      <c r="A256" s="8">
        <f t="shared" si="3"/>
        <v>253</v>
      </c>
      <c r="B256" s="7" t="s">
        <v>73</v>
      </c>
      <c r="C256" s="7" t="s">
        <v>393</v>
      </c>
      <c r="D256" s="7" t="s">
        <v>216</v>
      </c>
      <c r="E256" s="8" t="s">
        <v>614</v>
      </c>
      <c r="F256" s="7" t="s">
        <v>615</v>
      </c>
      <c r="G256" s="7" t="s">
        <v>120</v>
      </c>
      <c r="H256" s="7" t="s">
        <v>221</v>
      </c>
      <c r="I256" s="61">
        <v>1350000000</v>
      </c>
      <c r="J256" s="62">
        <v>675000000</v>
      </c>
      <c r="K256" s="11">
        <v>44264.384027777778</v>
      </c>
      <c r="L256" s="11">
        <v>44336.5</v>
      </c>
      <c r="M256" s="7" t="s">
        <v>23</v>
      </c>
      <c r="N256" s="62" t="s">
        <v>113</v>
      </c>
    </row>
    <row r="257" spans="1:14" ht="38.1" customHeight="1" x14ac:dyDescent="0.25">
      <c r="A257" s="8">
        <f t="shared" si="3"/>
        <v>254</v>
      </c>
      <c r="B257" s="7" t="s">
        <v>80</v>
      </c>
      <c r="C257" s="7" t="s">
        <v>388</v>
      </c>
      <c r="D257" s="7" t="s">
        <v>216</v>
      </c>
      <c r="E257" s="8" t="s">
        <v>616</v>
      </c>
      <c r="F257" s="7" t="s">
        <v>456</v>
      </c>
      <c r="G257" s="7" t="s">
        <v>120</v>
      </c>
      <c r="H257" s="7" t="s">
        <v>225</v>
      </c>
      <c r="I257" s="61">
        <v>227000000</v>
      </c>
      <c r="J257" s="62">
        <v>108217868</v>
      </c>
      <c r="K257" s="11">
        <v>44335</v>
      </c>
      <c r="L257" s="11">
        <v>44364.520833333336</v>
      </c>
      <c r="M257" s="7" t="s">
        <v>23</v>
      </c>
      <c r="N257" s="62" t="s">
        <v>113</v>
      </c>
    </row>
    <row r="258" spans="1:14" ht="38.1" customHeight="1" x14ac:dyDescent="0.25">
      <c r="A258" s="8">
        <f t="shared" si="3"/>
        <v>255</v>
      </c>
      <c r="B258" s="7" t="s">
        <v>44</v>
      </c>
      <c r="C258" s="7" t="s">
        <v>386</v>
      </c>
      <c r="D258" s="7" t="s">
        <v>216</v>
      </c>
      <c r="E258" s="8" t="s">
        <v>617</v>
      </c>
      <c r="F258" s="7" t="s">
        <v>618</v>
      </c>
      <c r="G258" s="7" t="s">
        <v>545</v>
      </c>
      <c r="H258" s="7" t="s">
        <v>613</v>
      </c>
      <c r="I258" s="61">
        <v>90884257</v>
      </c>
      <c r="J258" s="62">
        <v>45442128</v>
      </c>
      <c r="K258" s="11">
        <v>44341</v>
      </c>
      <c r="L258" s="11" t="s">
        <v>47</v>
      </c>
      <c r="M258" s="7" t="s">
        <v>138</v>
      </c>
      <c r="N258" s="62" t="s">
        <v>16</v>
      </c>
    </row>
    <row r="259" spans="1:14" ht="38.1" customHeight="1" x14ac:dyDescent="0.25">
      <c r="A259" s="8">
        <f t="shared" si="3"/>
        <v>256</v>
      </c>
      <c r="B259" s="7" t="s">
        <v>80</v>
      </c>
      <c r="C259" s="7" t="s">
        <v>390</v>
      </c>
      <c r="D259" s="7" t="s">
        <v>216</v>
      </c>
      <c r="E259" s="8" t="s">
        <v>619</v>
      </c>
      <c r="F259" s="7" t="s">
        <v>620</v>
      </c>
      <c r="G259" s="7" t="s">
        <v>8</v>
      </c>
      <c r="H259" s="7" t="s">
        <v>621</v>
      </c>
      <c r="I259" s="61">
        <v>1600000000</v>
      </c>
      <c r="J259" s="62">
        <v>750000000</v>
      </c>
      <c r="K259" s="11">
        <v>44313</v>
      </c>
      <c r="L259" s="11">
        <v>44347</v>
      </c>
      <c r="M259" s="7" t="s">
        <v>23</v>
      </c>
      <c r="N259" s="62" t="s">
        <v>16</v>
      </c>
    </row>
    <row r="260" spans="1:14" ht="38.1" customHeight="1" x14ac:dyDescent="0.25">
      <c r="A260" s="8">
        <f t="shared" si="3"/>
        <v>257</v>
      </c>
      <c r="B260" s="7" t="s">
        <v>133</v>
      </c>
      <c r="C260" s="7" t="s">
        <v>386</v>
      </c>
      <c r="D260" s="7" t="s">
        <v>216</v>
      </c>
      <c r="E260" s="8" t="s">
        <v>623</v>
      </c>
      <c r="F260" s="7" t="s">
        <v>622</v>
      </c>
      <c r="G260" s="7" t="s">
        <v>8</v>
      </c>
      <c r="H260" s="7" t="s">
        <v>624</v>
      </c>
      <c r="I260" s="61">
        <v>17000000</v>
      </c>
      <c r="J260" s="62">
        <v>8500000</v>
      </c>
      <c r="K260" s="11">
        <v>44350</v>
      </c>
      <c r="L260" s="11" t="s">
        <v>47</v>
      </c>
      <c r="M260" s="8" t="s">
        <v>138</v>
      </c>
      <c r="N260" s="62" t="s">
        <v>139</v>
      </c>
    </row>
    <row r="261" spans="1:14" ht="38.1" customHeight="1" x14ac:dyDescent="0.25">
      <c r="A261" s="8">
        <f t="shared" si="3"/>
        <v>258</v>
      </c>
      <c r="B261" s="7" t="s">
        <v>80</v>
      </c>
      <c r="C261" s="7" t="s">
        <v>386</v>
      </c>
      <c r="D261" s="7" t="s">
        <v>216</v>
      </c>
      <c r="E261" s="8" t="s">
        <v>625</v>
      </c>
      <c r="F261" s="7" t="s">
        <v>95</v>
      </c>
      <c r="G261" s="7" t="s">
        <v>43</v>
      </c>
      <c r="H261" s="7" t="s">
        <v>96</v>
      </c>
      <c r="I261" s="61">
        <v>10000000</v>
      </c>
      <c r="J261" s="62">
        <v>4600000</v>
      </c>
      <c r="K261" s="11" t="s">
        <v>629</v>
      </c>
      <c r="L261" s="11">
        <v>44351.555555555555</v>
      </c>
      <c r="M261" s="8" t="s">
        <v>23</v>
      </c>
      <c r="N261" s="62" t="s">
        <v>139</v>
      </c>
    </row>
    <row r="262" spans="1:14" ht="38.1" customHeight="1" x14ac:dyDescent="0.25">
      <c r="A262" s="8">
        <f t="shared" ref="A262:A270" si="4">A261+1</f>
        <v>259</v>
      </c>
      <c r="B262" s="7" t="s">
        <v>80</v>
      </c>
      <c r="C262" s="7" t="s">
        <v>386</v>
      </c>
      <c r="D262" s="7" t="s">
        <v>216</v>
      </c>
      <c r="E262" s="8" t="s">
        <v>626</v>
      </c>
      <c r="F262" s="7" t="s">
        <v>627</v>
      </c>
      <c r="G262" s="7" t="s">
        <v>8</v>
      </c>
      <c r="H262" s="7" t="s">
        <v>628</v>
      </c>
      <c r="I262" s="61">
        <v>40000000</v>
      </c>
      <c r="J262" s="62">
        <v>5000000</v>
      </c>
      <c r="K262" s="11">
        <v>44260.638888888891</v>
      </c>
      <c r="L262" s="11">
        <v>44351.556944444441</v>
      </c>
      <c r="M262" s="8" t="s">
        <v>23</v>
      </c>
      <c r="N262" s="62" t="s">
        <v>16</v>
      </c>
    </row>
    <row r="263" spans="1:14" ht="38.1" customHeight="1" x14ac:dyDescent="0.25">
      <c r="A263" s="8">
        <f t="shared" si="4"/>
        <v>260</v>
      </c>
      <c r="B263" s="7" t="s">
        <v>37</v>
      </c>
      <c r="C263" s="7" t="s">
        <v>385</v>
      </c>
      <c r="D263" s="7" t="s">
        <v>216</v>
      </c>
      <c r="E263" s="8" t="s">
        <v>630</v>
      </c>
      <c r="F263" s="7" t="s">
        <v>631</v>
      </c>
      <c r="G263" s="7" t="s">
        <v>43</v>
      </c>
      <c r="H263" s="7" t="s">
        <v>498</v>
      </c>
      <c r="I263" s="61">
        <v>338000000</v>
      </c>
      <c r="J263" s="62">
        <v>75500000</v>
      </c>
      <c r="K263" s="11">
        <v>44351</v>
      </c>
      <c r="L263" s="11" t="s">
        <v>47</v>
      </c>
      <c r="M263" s="8" t="s">
        <v>138</v>
      </c>
      <c r="N263" s="62" t="s">
        <v>113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388</v>
      </c>
      <c r="D264" s="7" t="s">
        <v>216</v>
      </c>
      <c r="E264" s="8" t="s">
        <v>636</v>
      </c>
      <c r="F264" s="7" t="s">
        <v>162</v>
      </c>
      <c r="G264" s="7" t="s">
        <v>8</v>
      </c>
      <c r="H264" s="7" t="s">
        <v>86</v>
      </c>
      <c r="I264" s="61">
        <v>300000000</v>
      </c>
      <c r="J264" s="62">
        <v>150000000</v>
      </c>
      <c r="K264" s="11">
        <v>44361</v>
      </c>
      <c r="L264" s="11" t="s">
        <v>47</v>
      </c>
      <c r="M264" s="7" t="s">
        <v>138</v>
      </c>
      <c r="N264" s="62" t="s">
        <v>16</v>
      </c>
    </row>
    <row r="265" spans="1:14" ht="38.1" customHeight="1" x14ac:dyDescent="0.25">
      <c r="A265" s="8">
        <f t="shared" si="4"/>
        <v>262</v>
      </c>
      <c r="B265" s="7" t="s">
        <v>99</v>
      </c>
      <c r="C265" s="7" t="s">
        <v>392</v>
      </c>
      <c r="D265" s="7" t="s">
        <v>216</v>
      </c>
      <c r="E265" s="8" t="s">
        <v>637</v>
      </c>
      <c r="F265" s="7" t="s">
        <v>638</v>
      </c>
      <c r="G265" s="7" t="s">
        <v>8</v>
      </c>
      <c r="H265" s="7" t="s">
        <v>639</v>
      </c>
      <c r="I265" s="61">
        <v>200000000</v>
      </c>
      <c r="J265" s="62">
        <v>62367453</v>
      </c>
      <c r="K265" s="11">
        <v>44271</v>
      </c>
      <c r="L265" s="11">
        <v>44327.469444444447</v>
      </c>
      <c r="M265" s="7" t="s">
        <v>23</v>
      </c>
      <c r="N265" s="62" t="s">
        <v>139</v>
      </c>
    </row>
    <row r="266" spans="1:14" ht="38.1" customHeight="1" x14ac:dyDescent="0.25">
      <c r="A266" s="8">
        <f t="shared" si="4"/>
        <v>263</v>
      </c>
      <c r="B266" s="7" t="s">
        <v>76</v>
      </c>
      <c r="C266" s="7" t="s">
        <v>597</v>
      </c>
      <c r="D266" s="7" t="s">
        <v>216</v>
      </c>
      <c r="E266" s="8" t="s">
        <v>641</v>
      </c>
      <c r="F266" s="7" t="s">
        <v>54</v>
      </c>
      <c r="G266" s="7" t="s">
        <v>8</v>
      </c>
      <c r="H266" s="7" t="s">
        <v>15</v>
      </c>
      <c r="I266" s="61">
        <v>800000000</v>
      </c>
      <c r="J266" s="62">
        <v>386547100</v>
      </c>
      <c r="K266" s="11">
        <v>44340.383333333331</v>
      </c>
      <c r="L266" s="11">
        <v>44365</v>
      </c>
      <c r="M266" s="7" t="s">
        <v>23</v>
      </c>
      <c r="N266" s="66" t="s">
        <v>113</v>
      </c>
    </row>
    <row r="267" spans="1:14" ht="38.1" customHeight="1" x14ac:dyDescent="0.25">
      <c r="A267" s="8">
        <f t="shared" si="4"/>
        <v>264</v>
      </c>
      <c r="B267" s="7" t="s">
        <v>76</v>
      </c>
      <c r="C267" s="7" t="s">
        <v>597</v>
      </c>
      <c r="D267" s="7" t="s">
        <v>216</v>
      </c>
      <c r="E267" s="8" t="s">
        <v>641</v>
      </c>
      <c r="F267" s="7" t="s">
        <v>642</v>
      </c>
      <c r="G267" s="7" t="s">
        <v>8</v>
      </c>
      <c r="H267" s="7" t="s">
        <v>15</v>
      </c>
      <c r="I267" s="61">
        <v>165000000</v>
      </c>
      <c r="J267" s="62">
        <v>71977700</v>
      </c>
      <c r="K267" s="11">
        <v>44340.384722222225</v>
      </c>
      <c r="L267" s="11">
        <v>44365</v>
      </c>
      <c r="M267" s="7" t="s">
        <v>23</v>
      </c>
      <c r="N267" s="66" t="s">
        <v>113</v>
      </c>
    </row>
    <row r="268" spans="1:14" ht="38.1" customHeight="1" x14ac:dyDescent="0.25">
      <c r="A268" s="8">
        <f t="shared" si="4"/>
        <v>265</v>
      </c>
      <c r="B268" s="7" t="s">
        <v>11</v>
      </c>
      <c r="C268" s="7" t="s">
        <v>597</v>
      </c>
      <c r="D268" s="7" t="s">
        <v>216</v>
      </c>
      <c r="E268" s="8" t="s">
        <v>643</v>
      </c>
      <c r="F268" s="7" t="s">
        <v>644</v>
      </c>
      <c r="G268" s="7" t="s">
        <v>8</v>
      </c>
      <c r="H268" s="7" t="s">
        <v>646</v>
      </c>
      <c r="I268" s="61">
        <v>1000000000</v>
      </c>
      <c r="J268" s="62">
        <v>300000000</v>
      </c>
      <c r="K268" s="11">
        <v>44337.543749999997</v>
      </c>
      <c r="L268" s="11">
        <v>44357</v>
      </c>
      <c r="M268" s="7" t="s">
        <v>23</v>
      </c>
      <c r="N268" s="66" t="s">
        <v>36</v>
      </c>
    </row>
    <row r="269" spans="1:14" ht="38.1" customHeight="1" x14ac:dyDescent="0.25">
      <c r="A269" s="8">
        <f t="shared" si="4"/>
        <v>266</v>
      </c>
      <c r="B269" s="7" t="s">
        <v>11</v>
      </c>
      <c r="C269" s="7" t="s">
        <v>597</v>
      </c>
      <c r="D269" s="7" t="s">
        <v>216</v>
      </c>
      <c r="E269" s="8" t="s">
        <v>643</v>
      </c>
      <c r="F269" s="7" t="s">
        <v>645</v>
      </c>
      <c r="G269" s="7" t="s">
        <v>8</v>
      </c>
      <c r="H269" s="7" t="s">
        <v>646</v>
      </c>
      <c r="I269" s="61">
        <v>2067000000</v>
      </c>
      <c r="J269" s="62">
        <v>620100000</v>
      </c>
      <c r="K269" s="11">
        <v>44334.399305555555</v>
      </c>
      <c r="L269" s="11">
        <v>44357</v>
      </c>
      <c r="M269" s="7" t="s">
        <v>23</v>
      </c>
      <c r="N269" s="66" t="s">
        <v>36</v>
      </c>
    </row>
    <row r="270" spans="1:14" ht="38.1" customHeight="1" x14ac:dyDescent="0.25">
      <c r="A270" s="8">
        <f t="shared" si="4"/>
        <v>267</v>
      </c>
      <c r="B270" s="7" t="s">
        <v>9</v>
      </c>
      <c r="C270" s="7" t="s">
        <v>597</v>
      </c>
      <c r="D270" s="7" t="s">
        <v>216</v>
      </c>
      <c r="E270" s="8" t="s">
        <v>647</v>
      </c>
      <c r="F270" s="7" t="s">
        <v>648</v>
      </c>
      <c r="G270" s="7" t="s">
        <v>8</v>
      </c>
      <c r="H270" s="7" t="s">
        <v>649</v>
      </c>
      <c r="I270" s="61">
        <v>1360000000</v>
      </c>
      <c r="J270" s="62">
        <v>680000000</v>
      </c>
      <c r="K270" s="11">
        <v>44327</v>
      </c>
      <c r="L270" s="11">
        <v>44368</v>
      </c>
      <c r="M270" s="7" t="s">
        <v>23</v>
      </c>
      <c r="N270" s="66" t="s">
        <v>192</v>
      </c>
    </row>
    <row r="271" spans="1:14" ht="38.1" customHeight="1" x14ac:dyDescent="0.25">
      <c r="A271" s="40"/>
      <c r="B271" s="39"/>
      <c r="C271" s="39"/>
      <c r="D271" s="39"/>
      <c r="E271" s="40"/>
      <c r="F271" s="39"/>
      <c r="G271" s="39"/>
      <c r="H271" s="39"/>
      <c r="I271" s="63"/>
      <c r="J271" s="65"/>
      <c r="K271" s="52"/>
      <c r="L271" s="52"/>
      <c r="M271" s="39"/>
      <c r="N271" s="67"/>
    </row>
    <row r="272" spans="1:14" ht="38.1" customHeight="1" x14ac:dyDescent="0.25">
      <c r="A272" s="40"/>
      <c r="B272" s="39"/>
      <c r="C272" s="39"/>
      <c r="D272" s="39"/>
      <c r="E272" s="40"/>
      <c r="F272" s="39"/>
      <c r="G272" s="39"/>
      <c r="H272" s="39"/>
      <c r="I272" s="63"/>
      <c r="J272" s="65"/>
      <c r="K272" s="52"/>
      <c r="L272" s="52"/>
      <c r="M272" s="39"/>
      <c r="N272" s="67"/>
    </row>
    <row r="273" spans="1:14" x14ac:dyDescent="0.25">
      <c r="A273" s="40"/>
      <c r="B273" s="39"/>
      <c r="C273" s="39"/>
      <c r="D273" s="39"/>
      <c r="E273" s="40"/>
      <c r="F273" s="39"/>
      <c r="G273" s="39"/>
      <c r="H273" s="39"/>
      <c r="I273" s="39"/>
      <c r="J273" s="40"/>
      <c r="K273" s="52"/>
      <c r="L273" s="39"/>
      <c r="M273" s="39"/>
      <c r="N273" s="63"/>
    </row>
    <row r="274" spans="1:14" x14ac:dyDescent="0.25">
      <c r="A274" s="40"/>
      <c r="B274" s="39"/>
      <c r="C274" s="39"/>
      <c r="D274" s="39"/>
      <c r="E274" s="40"/>
      <c r="F274" s="39"/>
      <c r="G274" s="39"/>
      <c r="H274" s="39"/>
      <c r="I274" s="39"/>
      <c r="J274" s="40"/>
      <c r="K274" s="52"/>
      <c r="L274" s="39"/>
      <c r="M274" s="39"/>
      <c r="N274" s="63"/>
    </row>
    <row r="275" spans="1:14" x14ac:dyDescent="0.25">
      <c r="I275" s="48">
        <f>SUBTOTAL(9,I4:I273)</f>
        <v>75607696338</v>
      </c>
      <c r="J275" s="48">
        <f>SUBTOTAL(9,J4:J273)</f>
        <v>32684608445.190002</v>
      </c>
    </row>
    <row r="279" spans="1:14" x14ac:dyDescent="0.25">
      <c r="I279" s="50">
        <f>I275/1000000</f>
        <v>75607.696337999994</v>
      </c>
      <c r="J279" s="51">
        <f>J275/1000000</f>
        <v>32684.608445190002</v>
      </c>
    </row>
    <row r="281" spans="1:14" ht="30" x14ac:dyDescent="0.25">
      <c r="D281" s="1" t="s">
        <v>25</v>
      </c>
      <c r="E281" s="6">
        <v>267</v>
      </c>
      <c r="G281" s="48"/>
      <c r="H281" s="48"/>
    </row>
    <row r="282" spans="1:14" ht="30" x14ac:dyDescent="0.25">
      <c r="D282" s="1" t="s">
        <v>26</v>
      </c>
      <c r="E282" s="6">
        <v>6</v>
      </c>
      <c r="G282" s="48"/>
      <c r="H282" s="48"/>
      <c r="J282" s="51"/>
    </row>
    <row r="283" spans="1:14" ht="30" x14ac:dyDescent="0.25">
      <c r="D283" s="1" t="s">
        <v>27</v>
      </c>
      <c r="E283" s="6">
        <v>261</v>
      </c>
      <c r="G283" s="48"/>
      <c r="H283" s="48"/>
      <c r="I283" s="50">
        <f>I275/1000000000</f>
        <v>75.607696337999997</v>
      </c>
      <c r="J283" s="51">
        <f>J275/1000000000</f>
        <v>32.684608445190001</v>
      </c>
    </row>
    <row r="284" spans="1:14" x14ac:dyDescent="0.25">
      <c r="G284" s="50"/>
      <c r="H284" s="50"/>
      <c r="I284" s="50"/>
      <c r="J284" s="51"/>
    </row>
    <row r="286" spans="1:14" x14ac:dyDescent="0.25">
      <c r="G286" s="48"/>
      <c r="H286" s="48"/>
      <c r="I286" s="50"/>
      <c r="J286" s="51"/>
    </row>
    <row r="288" spans="1:14" x14ac:dyDescent="0.25">
      <c r="G288" s="48"/>
      <c r="H288" s="48"/>
    </row>
    <row r="289" spans="7:10" x14ac:dyDescent="0.25">
      <c r="G289" s="48"/>
      <c r="H289" s="48"/>
    </row>
    <row r="290" spans="7:10" x14ac:dyDescent="0.25">
      <c r="G290" s="50"/>
      <c r="H290" s="50"/>
      <c r="I290" s="50"/>
      <c r="J290" s="51"/>
    </row>
    <row r="291" spans="7:10" x14ac:dyDescent="0.25">
      <c r="I291" s="48"/>
      <c r="J291" s="49"/>
    </row>
    <row r="292" spans="7:10" x14ac:dyDescent="0.25">
      <c r="H292" s="48"/>
      <c r="I292" s="48"/>
      <c r="J292" s="49"/>
    </row>
    <row r="296" spans="7:10" x14ac:dyDescent="0.25">
      <c r="I296" s="50"/>
      <c r="J296" s="50"/>
    </row>
    <row r="297" spans="7:10" x14ac:dyDescent="0.25">
      <c r="I297" s="48"/>
      <c r="J297" s="49"/>
    </row>
    <row r="300" spans="7:10" x14ac:dyDescent="0.25">
      <c r="I300" s="48"/>
      <c r="J300" s="48"/>
    </row>
  </sheetData>
  <autoFilter ref="A2:N27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2021-06-25T08:24:46Z</dcterms:modified>
</cp:coreProperties>
</file>