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5.06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5" i="1" l="1"/>
  <c r="I275" i="1"/>
  <c r="I279" i="1" l="1"/>
  <c r="I28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J279" i="1"/>
  <c r="J283" i="1"/>
</calcChain>
</file>

<file path=xl/sharedStrings.xml><?xml version="1.0" encoding="utf-8"?>
<sst xmlns="http://schemas.openxmlformats.org/spreadsheetml/2006/main" count="2428" uniqueCount="650">
  <si>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</si>
  <si>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</si>
  <si>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</si>
  <si>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</si>
  <si>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</si>
  <si>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</si>
  <si>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</si>
  <si>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</si>
  <si>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</si>
  <si>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</si>
  <si>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</si>
  <si>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</si>
  <si>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</si>
  <si>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</si>
  <si>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</si>
  <si>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</si>
  <si>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</si>
  <si>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</si>
  <si>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</si>
  <si>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</si>
  <si>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</si>
  <si>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</si>
  <si>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</si>
  <si>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</si>
  <si>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</si>
  <si>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</si>
  <si>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</si>
  <si>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</si>
  <si>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</si>
  <si>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</si>
  <si>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</si>
  <si>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</si>
  <si>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</si>
  <si>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</si>
  <si>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</si>
  <si>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</si>
  <si>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</si>
  <si>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</si>
  <si>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</si>
  <si>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</si>
  <si>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</si>
  <si>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</si>
  <si>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</si>
  <si>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</si>
  <si>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</si>
  <si>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</si>
  <si>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</si>
  <si>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</si>
  <si>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</si>
  <si>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</si>
  <si>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</si>
  <si>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</si>
  <si>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</si>
  <si>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</si>
  <si>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</si>
  <si>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</si>
  <si>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</si>
  <si>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</si>
  <si>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</si>
  <si>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</si>
  <si>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</si>
  <si>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</si>
  <si>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</si>
  <si>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</si>
  <si>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</si>
  <si>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</si>
  <si>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</si>
  <si>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</si>
  <si>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</si>
  <si>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</si>
  <si>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</si>
  <si>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</si>
  <si>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</si>
  <si>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</si>
  <si>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</si>
  <si>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</si>
  <si>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</si>
  <si>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</si>
  <si>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</si>
  <si>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</si>
  <si>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</si>
  <si>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</si>
  <si>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</si>
  <si>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</si>
  <si>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</si>
  <si>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</si>
  <si>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</si>
  <si>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</si>
  <si>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</si>
  <si>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</si>
  <si>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</si>
  <si>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</si>
  <si>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</si>
  <si>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</si>
  <si>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</si>
  <si>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</si>
  <si>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</si>
  <si>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</si>
  <si>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</si>
  <si>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</si>
  <si>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</si>
  <si>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</si>
  <si>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</si>
  <si>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</si>
  <si>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</si>
  <si>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</si>
  <si>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</si>
  <si>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</si>
  <si>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</si>
  <si>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</si>
  <si>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</si>
  <si>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</si>
  <si>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</si>
  <si>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</si>
  <si>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</si>
  <si>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</si>
  <si>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</si>
  <si>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</si>
  <si>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</si>
  <si>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</si>
  <si>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</si>
  <si>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</si>
  <si>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</si>
  <si>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</si>
  <si>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</si>
  <si>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</si>
  <si>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</si>
  <si>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</si>
  <si>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</si>
  <si>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</si>
  <si>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</si>
  <si>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</si>
  <si>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</si>
  <si>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</si>
  <si>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</si>
  <si>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</si>
  <si>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</si>
  <si>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</si>
  <si>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</si>
  <si>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</si>
  <si>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</si>
  <si>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</si>
  <si>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</si>
  <si>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</si>
  <si>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</si>
  <si>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</si>
  <si>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</si>
  <si>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</si>
  <si>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</si>
  <si>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</si>
  <si>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</si>
  <si>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</si>
  <si>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</si>
  <si>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</si>
  <si>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</si>
  <si>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</si>
  <si>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</si>
  <si>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</si>
  <si>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</si>
  <si>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</si>
  <si>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</si>
  <si>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</si>
  <si>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</si>
  <si>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</si>
  <si>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</si>
  <si>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</si>
  <si>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</si>
  <si>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</si>
  <si>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</si>
  <si>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</si>
  <si>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</si>
  <si>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</si>
  <si>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</si>
  <si>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</si>
  <si>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</si>
  <si>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</si>
  <si>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</si>
  <si>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</si>
  <si>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</si>
  <si>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</si>
  <si>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</si>
  <si>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</si>
  <si>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</si>
  <si>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</si>
  <si>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</si>
  <si>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</si>
  <si>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</si>
  <si>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</si>
  <si>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</si>
  <si>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</si>
  <si>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</si>
  <si>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</si>
  <si>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</si>
  <si>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</si>
  <si>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</si>
  <si>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</si>
  <si>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</si>
  <si>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</si>
  <si>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</si>
  <si>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</si>
  <si>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</si>
  <si>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</si>
  <si>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</si>
  <si>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</si>
  <si>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</si>
  <si>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</si>
  <si>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</si>
  <si>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</si>
  <si>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</si>
  <si>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</si>
  <si>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</si>
  <si>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</si>
  <si>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</si>
  <si>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</si>
  <si>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</si>
  <si>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</si>
  <si>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</si>
  <si>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</si>
  <si>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</si>
  <si>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</si>
  <si>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</si>
  <si>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</si>
  <si>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</si>
  <si>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</si>
  <si>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</si>
  <si>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</si>
  <si>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</si>
  <si>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</si>
  <si>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</si>
  <si>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</si>
  <si>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</si>
  <si>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</si>
  <si>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</si>
  <si>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</si>
  <si>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</si>
  <si>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</si>
  <si>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</si>
  <si>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</si>
  <si>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</si>
  <si>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</si>
  <si>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</si>
  <si>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</si>
  <si>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</si>
  <si>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</si>
  <si>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</si>
  <si>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</si>
  <si>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</si>
  <si>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</si>
  <si>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</si>
  <si>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</si>
  <si>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</si>
  <si>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</si>
  <si>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</si>
  <si>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</si>
  <si>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</si>
  <si>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</si>
  <si>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</si>
  <si>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</si>
  <si>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</si>
  <si>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</si>
  <si>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</si>
  <si>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</si>
  <si>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</si>
  <si>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</si>
  <si>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</si>
  <si>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</si>
  <si>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</si>
  <si>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</si>
  <si>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</si>
  <si>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</si>
  <si>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</si>
  <si>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</si>
  <si>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</si>
  <si>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</si>
  <si>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</si>
  <si>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</si>
  <si>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</si>
  <si>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</si>
  <si>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</si>
  <si>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</si>
  <si>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</si>
  <si>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</si>
  <si>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</si>
  <si>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</si>
  <si>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</si>
  <si>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</si>
  <si>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</si>
  <si>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</si>
  <si>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</si>
  <si>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</si>
  <si>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</si>
  <si>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</si>
  <si>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</si>
  <si>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</si>
  <si>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</si>
  <si>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</si>
  <si>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</si>
  <si>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</si>
  <si>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</si>
  <si>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</si>
  <si>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</si>
  <si>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</si>
  <si>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</si>
  <si>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</si>
  <si>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</si>
  <si>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</si>
  <si>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</si>
  <si>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</si>
  <si>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</si>
  <si>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</si>
  <si>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</si>
  <si>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</si>
  <si>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</si>
  <si>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</si>
  <si>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</si>
  <si>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</si>
  <si>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</si>
  <si>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</si>
  <si>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</si>
  <si>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</si>
  <si>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</si>
  <si>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</si>
  <si>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</si>
  <si>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</si>
  <si>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</si>
  <si>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</si>
  <si>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</si>
  <si>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</si>
  <si>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</si>
  <si>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</si>
  <si>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</si>
  <si>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</si>
  <si>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</si>
  <si>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</si>
  <si>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</si>
  <si>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</si>
  <si>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</si>
  <si>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</si>
  <si>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</si>
  <si>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</si>
  <si>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</si>
  <si>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</si>
  <si>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</si>
  <si>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</si>
  <si>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</si>
  <si>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</si>
  <si>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</si>
  <si>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</si>
  <si>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</si>
  <si>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</si>
  <si>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</si>
  <si>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</si>
  <si>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</si>
  <si>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</si>
  <si>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</si>
  <si>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</si>
  <si>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</si>
  <si>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</si>
  <si>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</si>
  <si>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</si>
  <si>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</si>
  <si>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</si>
  <si>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</si>
  <si>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</si>
  <si>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</si>
  <si>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</si>
  <si>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</si>
  <si>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</si>
  <si>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</si>
  <si>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</si>
  <si>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</si>
  <si>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</si>
  <si>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</si>
  <si>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</si>
  <si>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</si>
  <si>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</si>
  <si>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</si>
  <si>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</si>
  <si>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</si>
  <si>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</si>
  <si>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</si>
  <si>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</si>
  <si>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</si>
  <si>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</si>
  <si>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</si>
  <si>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</si>
  <si>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</si>
  <si>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</si>
  <si>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</si>
  <si>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</si>
  <si>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</si>
  <si>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</si>
  <si>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</si>
  <si>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</si>
  <si>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</si>
  <si>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</si>
  <si>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</si>
  <si>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</si>
  <si>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</si>
  <si>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</si>
  <si>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</si>
  <si>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</si>
  <si>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</si>
  <si>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</si>
  <si>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</si>
  <si>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</si>
  <si>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</si>
  <si>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</si>
  <si>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</si>
  <si>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</si>
  <si>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</si>
  <si>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</si>
  <si>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</si>
  <si>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</si>
  <si>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</si>
  <si>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</si>
  <si>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</si>
  <si>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</si>
  <si>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</si>
  <si>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</si>
  <si>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</si>
  <si>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</si>
  <si>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</si>
  <si>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</si>
  <si>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</si>
  <si>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</si>
  <si>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</si>
  <si>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</si>
  <si>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</si>
  <si>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</si>
  <si>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</si>
  <si>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</si>
  <si>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</si>
  <si>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</si>
  <si>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</si>
  <si>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</si>
  <si>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</si>
  <si>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</si>
  <si>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</si>
  <si>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</si>
  <si>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</si>
  <si>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</si>
  <si>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</si>
  <si>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</si>
  <si>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</si>
  <si>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</si>
  <si>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</si>
  <si>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</si>
  <si>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</si>
  <si>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</si>
  <si>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</si>
  <si>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</si>
  <si>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</si>
  <si>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</si>
  <si>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</si>
  <si>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</si>
  <si>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</si>
  <si>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</si>
  <si>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</si>
  <si>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</si>
  <si>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</si>
  <si>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</si>
  <si>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</si>
  <si>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</si>
  <si>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</si>
  <si>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</si>
  <si>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</si>
  <si>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</si>
  <si>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</si>
  <si>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</si>
  <si>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</si>
  <si>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</si>
  <si>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</si>
  <si>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</si>
  <si>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</si>
  <si>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</si>
  <si>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</si>
  <si>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</si>
  <si>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</si>
  <si>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</si>
  <si>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</si>
  <si>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</si>
  <si>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</si>
  <si>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</si>
  <si>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</si>
  <si>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</si>
  <si>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</si>
  <si>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</si>
  <si>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</si>
  <si>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</si>
  <si>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</si>
  <si>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</si>
  <si>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</si>
  <si>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</si>
  <si>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</si>
  <si>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</si>
  <si>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</si>
  <si>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</si>
  <si>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</si>
  <si>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</si>
  <si>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</si>
  <si>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</si>
  <si>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</si>
  <si>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</si>
  <si>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</si>
  <si>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</si>
  <si>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</si>
  <si>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</si>
  <si>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</si>
  <si>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</si>
  <si>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</si>
  <si>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</si>
  <si>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</si>
  <si>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</si>
  <si>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</si>
  <si>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</si>
  <si>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</si>
  <si>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</si>
  <si>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</si>
  <si>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</si>
  <si>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</si>
  <si>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</si>
  <si>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</si>
  <si>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</si>
  <si>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</si>
  <si>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</si>
  <si>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</si>
  <si>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</si>
  <si>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</si>
  <si>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</si>
  <si>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</si>
  <si>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</si>
  <si>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</si>
  <si>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</si>
  <si>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</si>
  <si>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</si>
  <si>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</si>
  <si>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</si>
  <si>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</si>
  <si>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</si>
  <si>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</si>
  <si>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</si>
  <si>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</si>
  <si>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</si>
  <si>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</si>
  <si>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</si>
  <si>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</si>
  <si>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</si>
  <si>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</si>
  <si>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</si>
  <si>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</si>
  <si>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</si>
  <si>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</si>
  <si>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</si>
  <si>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</si>
  <si>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</si>
  <si>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</si>
  <si>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</si>
  <si>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</si>
  <si>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</si>
  <si>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</si>
  <si>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</si>
  <si>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</si>
  <si>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</si>
  <si>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</si>
  <si>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</si>
  <si>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</si>
  <si>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</si>
  <si>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</si>
  <si>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</si>
  <si>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</si>
  <si>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</si>
  <si>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</si>
  <si>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</si>
  <si>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</si>
  <si>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</si>
  <si>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</si>
  <si>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</si>
  <si>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</si>
  <si>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</si>
  <si>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</si>
  <si>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</si>
  <si>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</si>
  <si>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</si>
  <si>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</si>
  <si>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</si>
  <si>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</si>
  <si>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</si>
  <si>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</si>
  <si>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</si>
  <si>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</si>
  <si>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</si>
  <si>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</si>
  <si>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</si>
  <si>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</si>
  <si>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</si>
  <si>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</si>
  <si>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</si>
  <si>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</si>
  <si>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</si>
  <si>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</si>
  <si>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</si>
  <si>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</si>
  <si>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</si>
  <si>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</si>
  <si>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</si>
  <si>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</si>
  <si>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</si>
  <si>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</si>
  <si>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</si>
  <si>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</si>
  <si>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</si>
  <si>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</si>
  <si>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</si>
  <si>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</si>
  <si>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</si>
  <si>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</si>
  <si>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</si>
  <si>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</si>
  <si>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</si>
  <si>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</si>
  <si>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</si>
  <si>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</si>
  <si>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</si>
  <si>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</si>
  <si>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</si>
  <si>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</si>
  <si>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</si>
  <si>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</si>
  <si>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</si>
  <si>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</si>
  <si>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</si>
  <si>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</si>
  <si>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</si>
  <si>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</si>
  <si>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</si>
  <si>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</si>
  <si>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</si>
  <si>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</si>
  <si>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</si>
  <si>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Информация по подписанным Фондом проектам в рамках Механизма кредитования приоритетных проектов по состоянию на 25.06.2021г.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</si>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</sst>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164" fontId="3" fillId="6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0"/>
  <sheetViews>
    <sheetView tabSelected="1" zoomScale="60" zoomScaleNormal="60" workbookViewId="0">
      <pane xSplit="2" ySplit="3" topLeftCell="C263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8" t="s">
        <v>640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597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597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597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597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597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597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597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597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597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597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597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580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597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580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580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580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597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597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597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597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597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597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597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597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597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597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597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597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580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580</v>
      </c>
      <c r="C134" s="18" t="s">
        <v>597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580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597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597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597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597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597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597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597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597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597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597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597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597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597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597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597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597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580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597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580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597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597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597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597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597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597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597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597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597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597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>
        <v>44369</v>
      </c>
      <c r="M226" s="16" t="s">
        <v>23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 t="s">
        <v>47</v>
      </c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597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632</v>
      </c>
      <c r="F236" s="7" t="s">
        <v>633</v>
      </c>
      <c r="G236" s="7" t="s">
        <v>634</v>
      </c>
      <c r="H236" s="7" t="s">
        <v>635</v>
      </c>
      <c r="I236" s="61">
        <v>134000000</v>
      </c>
      <c r="J236" s="62">
        <v>67000000</v>
      </c>
      <c r="K236" s="11">
        <v>44315</v>
      </c>
      <c r="L236" s="11">
        <v>44361</v>
      </c>
      <c r="M236" s="7" t="s">
        <v>23</v>
      </c>
      <c r="N236" s="61" t="s">
        <v>16</v>
      </c>
    </row>
    <row r="237" spans="1:15" ht="45" x14ac:dyDescent="0.25">
      <c r="A237" s="8">
        <f t="shared" si="3"/>
        <v>234</v>
      </c>
      <c r="B237" s="7" t="s">
        <v>580</v>
      </c>
      <c r="C237" s="7" t="s">
        <v>385</v>
      </c>
      <c r="D237" s="7" t="s">
        <v>216</v>
      </c>
      <c r="E237" s="8" t="s">
        <v>579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581</v>
      </c>
      <c r="F238" s="7" t="s">
        <v>582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583</v>
      </c>
      <c r="F239" s="7" t="s">
        <v>584</v>
      </c>
      <c r="G239" s="7" t="s">
        <v>8</v>
      </c>
      <c r="H239" s="7" t="s">
        <v>585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586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597</v>
      </c>
      <c r="D241" s="7" t="s">
        <v>216</v>
      </c>
      <c r="E241" s="8" t="s">
        <v>587</v>
      </c>
      <c r="F241" s="7" t="s">
        <v>588</v>
      </c>
      <c r="G241" s="7" t="s">
        <v>545</v>
      </c>
      <c r="H241" s="7" t="s">
        <v>589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590</v>
      </c>
      <c r="F242" s="7" t="s">
        <v>591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592</v>
      </c>
      <c r="F243" s="7" t="s">
        <v>593</v>
      </c>
      <c r="G243" s="7" t="s">
        <v>8</v>
      </c>
      <c r="H243" s="7" t="s">
        <v>594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597</v>
      </c>
      <c r="D244" s="7" t="s">
        <v>216</v>
      </c>
      <c r="E244" s="8" t="s">
        <v>595</v>
      </c>
      <c r="F244" s="7" t="s">
        <v>596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597</v>
      </c>
      <c r="D245" s="7" t="s">
        <v>216</v>
      </c>
      <c r="E245" s="8" t="s">
        <v>595</v>
      </c>
      <c r="F245" s="7" t="s">
        <v>596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598</v>
      </c>
      <c r="F246" s="7" t="s">
        <v>599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600</v>
      </c>
      <c r="F247" s="7" t="s">
        <v>601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597</v>
      </c>
      <c r="D248" s="7" t="s">
        <v>216</v>
      </c>
      <c r="E248" s="8" t="s">
        <v>602</v>
      </c>
      <c r="F248" s="7" t="s">
        <v>603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597</v>
      </c>
      <c r="D249" s="7" t="s">
        <v>216</v>
      </c>
      <c r="E249" s="8" t="s">
        <v>587</v>
      </c>
      <c r="F249" s="7" t="s">
        <v>588</v>
      </c>
      <c r="G249" s="7" t="s">
        <v>545</v>
      </c>
      <c r="H249" s="7" t="s">
        <v>589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604</v>
      </c>
      <c r="F250" s="7" t="s">
        <v>83</v>
      </c>
      <c r="G250" s="7" t="s">
        <v>8</v>
      </c>
      <c r="H250" s="7" t="s">
        <v>607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605</v>
      </c>
      <c r="F251" s="7" t="s">
        <v>606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597</v>
      </c>
      <c r="D252" s="7" t="s">
        <v>216</v>
      </c>
      <c r="E252" s="8" t="s">
        <v>608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609</v>
      </c>
      <c r="F253" s="7" t="s">
        <v>611</v>
      </c>
      <c r="G253" s="7" t="s">
        <v>8</v>
      </c>
      <c r="H253" s="7" t="s">
        <v>610</v>
      </c>
      <c r="I253" s="61">
        <v>260000000</v>
      </c>
      <c r="J253" s="62">
        <v>127122640</v>
      </c>
      <c r="K253" s="11">
        <v>44328</v>
      </c>
      <c r="L253" s="11">
        <v>44357</v>
      </c>
      <c r="M253" s="7" t="s">
        <v>23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612</v>
      </c>
      <c r="F254" s="7" t="s">
        <v>200</v>
      </c>
      <c r="G254" s="7" t="s">
        <v>545</v>
      </c>
      <c r="H254" s="7" t="s">
        <v>613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612</v>
      </c>
      <c r="F255" s="7" t="s">
        <v>200</v>
      </c>
      <c r="G255" s="7" t="s">
        <v>545</v>
      </c>
      <c r="H255" s="7" t="s">
        <v>613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614</v>
      </c>
      <c r="F256" s="7" t="s">
        <v>615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616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>
        <v>44364.520833333336</v>
      </c>
      <c r="M257" s="7" t="s">
        <v>23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617</v>
      </c>
      <c r="F258" s="7" t="s">
        <v>618</v>
      </c>
      <c r="G258" s="7" t="s">
        <v>545</v>
      </c>
      <c r="H258" s="7" t="s">
        <v>613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619</v>
      </c>
      <c r="F259" s="7" t="s">
        <v>620</v>
      </c>
      <c r="G259" s="7" t="s">
        <v>8</v>
      </c>
      <c r="H259" s="7" t="s">
        <v>621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623</v>
      </c>
      <c r="F260" s="7" t="s">
        <v>622</v>
      </c>
      <c r="G260" s="7" t="s">
        <v>8</v>
      </c>
      <c r="H260" s="7" t="s">
        <v>624</v>
      </c>
      <c r="I260" s="61">
        <v>17000000</v>
      </c>
      <c r="J260" s="62">
        <v>8500000</v>
      </c>
      <c r="K260" s="11">
        <v>44350</v>
      </c>
      <c r="L260" s="11" t="s">
        <v>47</v>
      </c>
      <c r="M260" s="8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625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629</v>
      </c>
      <c r="L261" s="11">
        <v>44351.555555555555</v>
      </c>
      <c r="M261" s="8" t="s">
        <v>23</v>
      </c>
      <c r="N261" s="62" t="s">
        <v>139</v>
      </c>
    </row>
    <row r="262" spans="1:14" ht="38.1" customHeight="1" x14ac:dyDescent="0.25">
      <c r="A262" s="8">
        <f t="shared" ref="A262:A270" si="4">A261+1</f>
        <v>259</v>
      </c>
      <c r="B262" s="7" t="s">
        <v>80</v>
      </c>
      <c r="C262" s="7" t="s">
        <v>386</v>
      </c>
      <c r="D262" s="7" t="s">
        <v>216</v>
      </c>
      <c r="E262" s="8" t="s">
        <v>626</v>
      </c>
      <c r="F262" s="7" t="s">
        <v>627</v>
      </c>
      <c r="G262" s="7" t="s">
        <v>8</v>
      </c>
      <c r="H262" s="7" t="s">
        <v>628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8" t="s">
        <v>23</v>
      </c>
      <c r="N262" s="62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630</v>
      </c>
      <c r="F263" s="7" t="s">
        <v>631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8" t="s">
        <v>138</v>
      </c>
      <c r="N263" s="62" t="s">
        <v>113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388</v>
      </c>
      <c r="D264" s="7" t="s">
        <v>216</v>
      </c>
      <c r="E264" s="8" t="s">
        <v>636</v>
      </c>
      <c r="F264" s="7" t="s">
        <v>162</v>
      </c>
      <c r="G264" s="7" t="s">
        <v>8</v>
      </c>
      <c r="H264" s="7" t="s">
        <v>86</v>
      </c>
      <c r="I264" s="61">
        <v>300000000</v>
      </c>
      <c r="J264" s="62">
        <v>150000000</v>
      </c>
      <c r="K264" s="11">
        <v>44361</v>
      </c>
      <c r="L264" s="11" t="s">
        <v>47</v>
      </c>
      <c r="M264" s="7" t="s">
        <v>138</v>
      </c>
      <c r="N264" s="62" t="s">
        <v>16</v>
      </c>
    </row>
    <row r="265" spans="1:14" ht="38.1" customHeight="1" x14ac:dyDescent="0.25">
      <c r="A265" s="8">
        <f t="shared" si="4"/>
        <v>262</v>
      </c>
      <c r="B265" s="7" t="s">
        <v>99</v>
      </c>
      <c r="C265" s="7" t="s">
        <v>392</v>
      </c>
      <c r="D265" s="7" t="s">
        <v>216</v>
      </c>
      <c r="E265" s="8" t="s">
        <v>637</v>
      </c>
      <c r="F265" s="7" t="s">
        <v>638</v>
      </c>
      <c r="G265" s="7" t="s">
        <v>8</v>
      </c>
      <c r="H265" s="7" t="s">
        <v>639</v>
      </c>
      <c r="I265" s="61">
        <v>200000000</v>
      </c>
      <c r="J265" s="62">
        <v>62367453</v>
      </c>
      <c r="K265" s="11">
        <v>44271</v>
      </c>
      <c r="L265" s="11">
        <v>44327.469444444447</v>
      </c>
      <c r="M265" s="7" t="s">
        <v>23</v>
      </c>
      <c r="N265" s="62" t="s">
        <v>139</v>
      </c>
    </row>
    <row r="266" spans="1:14" ht="38.1" customHeight="1" x14ac:dyDescent="0.25">
      <c r="A266" s="8">
        <f t="shared" si="4"/>
        <v>263</v>
      </c>
      <c r="B266" s="7" t="s">
        <v>76</v>
      </c>
      <c r="C266" s="7" t="s">
        <v>597</v>
      </c>
      <c r="D266" s="7" t="s">
        <v>216</v>
      </c>
      <c r="E266" s="8" t="s">
        <v>641</v>
      </c>
      <c r="F266" s="7" t="s">
        <v>54</v>
      </c>
      <c r="G266" s="7" t="s">
        <v>8</v>
      </c>
      <c r="H266" s="7" t="s">
        <v>15</v>
      </c>
      <c r="I266" s="61">
        <v>800000000</v>
      </c>
      <c r="J266" s="62">
        <v>386547100</v>
      </c>
      <c r="K266" s="11">
        <v>44340.383333333331</v>
      </c>
      <c r="L266" s="11">
        <v>44365</v>
      </c>
      <c r="M266" s="7" t="s">
        <v>23</v>
      </c>
      <c r="N266" s="66" t="s">
        <v>113</v>
      </c>
    </row>
    <row r="267" spans="1:14" ht="38.1" customHeight="1" x14ac:dyDescent="0.25">
      <c r="A267" s="8">
        <f t="shared" si="4"/>
        <v>264</v>
      </c>
      <c r="B267" s="7" t="s">
        <v>76</v>
      </c>
      <c r="C267" s="7" t="s">
        <v>597</v>
      </c>
      <c r="D267" s="7" t="s">
        <v>216</v>
      </c>
      <c r="E267" s="8" t="s">
        <v>641</v>
      </c>
      <c r="F267" s="7" t="s">
        <v>642</v>
      </c>
      <c r="G267" s="7" t="s">
        <v>8</v>
      </c>
      <c r="H267" s="7" t="s">
        <v>15</v>
      </c>
      <c r="I267" s="61">
        <v>165000000</v>
      </c>
      <c r="J267" s="62">
        <v>71977700</v>
      </c>
      <c r="K267" s="11">
        <v>44340.384722222225</v>
      </c>
      <c r="L267" s="11">
        <v>44365</v>
      </c>
      <c r="M267" s="7" t="s">
        <v>23</v>
      </c>
      <c r="N267" s="66" t="s">
        <v>113</v>
      </c>
    </row>
    <row r="268" spans="1:14" ht="38.1" customHeight="1" x14ac:dyDescent="0.25">
      <c r="A268" s="8">
        <f t="shared" si="4"/>
        <v>265</v>
      </c>
      <c r="B268" s="7" t="s">
        <v>11</v>
      </c>
      <c r="C268" s="7" t="s">
        <v>597</v>
      </c>
      <c r="D268" s="7" t="s">
        <v>216</v>
      </c>
      <c r="E268" s="8" t="s">
        <v>643</v>
      </c>
      <c r="F268" s="7" t="s">
        <v>644</v>
      </c>
      <c r="G268" s="7" t="s">
        <v>8</v>
      </c>
      <c r="H268" s="7" t="s">
        <v>646</v>
      </c>
      <c r="I268" s="61">
        <v>1000000000</v>
      </c>
      <c r="J268" s="62">
        <v>300000000</v>
      </c>
      <c r="K268" s="11">
        <v>44337.543749999997</v>
      </c>
      <c r="L268" s="11">
        <v>44357</v>
      </c>
      <c r="M268" s="7" t="s">
        <v>23</v>
      </c>
      <c r="N268" s="66" t="s">
        <v>36</v>
      </c>
    </row>
    <row r="269" spans="1:14" ht="38.1" customHeight="1" x14ac:dyDescent="0.25">
      <c r="A269" s="8">
        <f t="shared" si="4"/>
        <v>266</v>
      </c>
      <c r="B269" s="7" t="s">
        <v>11</v>
      </c>
      <c r="C269" s="7" t="s">
        <v>597</v>
      </c>
      <c r="D269" s="7" t="s">
        <v>216</v>
      </c>
      <c r="E269" s="8" t="s">
        <v>643</v>
      </c>
      <c r="F269" s="7" t="s">
        <v>645</v>
      </c>
      <c r="G269" s="7" t="s">
        <v>8</v>
      </c>
      <c r="H269" s="7" t="s">
        <v>646</v>
      </c>
      <c r="I269" s="61">
        <v>2067000000</v>
      </c>
      <c r="J269" s="62">
        <v>620100000</v>
      </c>
      <c r="K269" s="11">
        <v>44334.399305555555</v>
      </c>
      <c r="L269" s="11">
        <v>44357</v>
      </c>
      <c r="M269" s="7" t="s">
        <v>23</v>
      </c>
      <c r="N269" s="66" t="s">
        <v>36</v>
      </c>
    </row>
    <row r="270" spans="1:14" ht="38.1" customHeight="1" x14ac:dyDescent="0.25">
      <c r="A270" s="8">
        <f t="shared" si="4"/>
        <v>267</v>
      </c>
      <c r="B270" s="7" t="s">
        <v>9</v>
      </c>
      <c r="C270" s="7" t="s">
        <v>597</v>
      </c>
      <c r="D270" s="7" t="s">
        <v>216</v>
      </c>
      <c r="E270" s="8" t="s">
        <v>647</v>
      </c>
      <c r="F270" s="7" t="s">
        <v>648</v>
      </c>
      <c r="G270" s="7" t="s">
        <v>8</v>
      </c>
      <c r="H270" s="7" t="s">
        <v>649</v>
      </c>
      <c r="I270" s="61">
        <v>1360000000</v>
      </c>
      <c r="J270" s="62">
        <v>680000000</v>
      </c>
      <c r="K270" s="11">
        <v>44327</v>
      </c>
      <c r="L270" s="11">
        <v>44368</v>
      </c>
      <c r="M270" s="7" t="s">
        <v>23</v>
      </c>
      <c r="N270" s="66" t="s">
        <v>192</v>
      </c>
    </row>
    <row r="271" spans="1:14" ht="38.1" customHeight="1" x14ac:dyDescent="0.25">
      <c r="A271" s="40"/>
      <c r="B271" s="39"/>
      <c r="C271" s="39"/>
      <c r="D271" s="39"/>
      <c r="E271" s="40"/>
      <c r="F271" s="39"/>
      <c r="G271" s="39"/>
      <c r="H271" s="39"/>
      <c r="I271" s="63"/>
      <c r="J271" s="65"/>
      <c r="K271" s="52"/>
      <c r="L271" s="52"/>
      <c r="M271" s="39"/>
      <c r="N271" s="67"/>
    </row>
    <row r="272" spans="1:14" ht="38.1" customHeight="1" x14ac:dyDescent="0.25">
      <c r="A272" s="40"/>
      <c r="B272" s="39"/>
      <c r="C272" s="39"/>
      <c r="D272" s="39"/>
      <c r="E272" s="40"/>
      <c r="F272" s="39"/>
      <c r="G272" s="39"/>
      <c r="H272" s="39"/>
      <c r="I272" s="63"/>
      <c r="J272" s="65"/>
      <c r="K272" s="52"/>
      <c r="L272" s="52"/>
      <c r="M272" s="39"/>
      <c r="N272" s="67"/>
    </row>
    <row r="273" spans="1:14" x14ac:dyDescent="0.25">
      <c r="A273" s="40"/>
      <c r="B273" s="39"/>
      <c r="C273" s="39"/>
      <c r="D273" s="39"/>
      <c r="E273" s="40"/>
      <c r="F273" s="39"/>
      <c r="G273" s="39"/>
      <c r="H273" s="39"/>
      <c r="I273" s="39"/>
      <c r="J273" s="40"/>
      <c r="K273" s="52"/>
      <c r="L273" s="39"/>
      <c r="M273" s="39"/>
      <c r="N273" s="63"/>
    </row>
    <row r="274" spans="1:14" x14ac:dyDescent="0.25">
      <c r="A274" s="40"/>
      <c r="B274" s="39"/>
      <c r="C274" s="39"/>
      <c r="D274" s="39"/>
      <c r="E274" s="40"/>
      <c r="F274" s="39"/>
      <c r="G274" s="39"/>
      <c r="H274" s="39"/>
      <c r="I274" s="39"/>
      <c r="J274" s="40"/>
      <c r="K274" s="52"/>
      <c r="L274" s="39"/>
      <c r="M274" s="39"/>
      <c r="N274" s="63"/>
    </row>
    <row r="275" spans="1:14" x14ac:dyDescent="0.25">
      <c r="I275" s="48">
        <f>SUBTOTAL(9,I4:I273)</f>
        <v>75607696338</v>
      </c>
      <c r="J275" s="48">
        <f>SUBTOTAL(9,J4:J273)</f>
        <v>32684608445.190002</v>
      </c>
    </row>
    <row r="279" spans="1:14" x14ac:dyDescent="0.25">
      <c r="I279" s="50">
        <f>I275/1000000</f>
        <v>75607.696337999994</v>
      </c>
      <c r="J279" s="51">
        <f>J275/1000000</f>
        <v>32684.608445190002</v>
      </c>
    </row>
    <row r="281" spans="1:14" ht="30" x14ac:dyDescent="0.25">
      <c r="D281" s="1" t="s">
        <v>25</v>
      </c>
      <c r="E281" s="6">
        <v>267</v>
      </c>
      <c r="G281" s="48"/>
      <c r="H281" s="48"/>
    </row>
    <row r="282" spans="1:14" ht="30" x14ac:dyDescent="0.25">
      <c r="D282" s="1" t="s">
        <v>26</v>
      </c>
      <c r="E282" s="6">
        <v>6</v>
      </c>
      <c r="G282" s="48"/>
      <c r="H282" s="48"/>
      <c r="J282" s="51"/>
    </row>
    <row r="283" spans="1:14" ht="30" x14ac:dyDescent="0.25">
      <c r="D283" s="1" t="s">
        <v>27</v>
      </c>
      <c r="E283" s="6">
        <v>261</v>
      </c>
      <c r="G283" s="48"/>
      <c r="H283" s="48"/>
      <c r="I283" s="50">
        <f>I275/1000000000</f>
        <v>75.607696337999997</v>
      </c>
      <c r="J283" s="51">
        <f>J275/1000000000</f>
        <v>32.684608445190001</v>
      </c>
    </row>
    <row r="284" spans="1:14" x14ac:dyDescent="0.25">
      <c r="G284" s="50"/>
      <c r="H284" s="50"/>
      <c r="I284" s="50"/>
      <c r="J284" s="51"/>
    </row>
    <row r="286" spans="1:14" x14ac:dyDescent="0.25">
      <c r="G286" s="48"/>
      <c r="H286" s="48"/>
      <c r="I286" s="50"/>
      <c r="J286" s="51"/>
    </row>
    <row r="288" spans="1:14" x14ac:dyDescent="0.25">
      <c r="G288" s="48"/>
      <c r="H288" s="48"/>
    </row>
    <row r="289" spans="7:10" x14ac:dyDescent="0.25">
      <c r="G289" s="48"/>
      <c r="H289" s="48"/>
    </row>
    <row r="290" spans="7:10" x14ac:dyDescent="0.25">
      <c r="G290" s="50"/>
      <c r="H290" s="50"/>
      <c r="I290" s="50"/>
      <c r="J290" s="51"/>
    </row>
    <row r="291" spans="7:10" x14ac:dyDescent="0.25">
      <c r="I291" s="48"/>
      <c r="J291" s="49"/>
    </row>
    <row r="292" spans="7:10" x14ac:dyDescent="0.25">
      <c r="H292" s="48"/>
      <c r="I292" s="48"/>
      <c r="J292" s="49"/>
    </row>
    <row r="296" spans="7:10" x14ac:dyDescent="0.25">
      <c r="I296" s="50"/>
      <c r="J296" s="50"/>
    </row>
    <row r="297" spans="7:10" x14ac:dyDescent="0.25">
      <c r="I297" s="48"/>
      <c r="J297" s="49"/>
    </row>
    <row r="300" spans="7:10" x14ac:dyDescent="0.25">
      <c r="I300" s="48"/>
      <c r="J300" s="48"/>
    </row>
  </sheetData>
  <autoFilter ref="A2:N27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2021-06-25T08:24:46Z</dcterms:modified>
</cp:coreProperties>
</file>